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8700" tabRatio="918" activeTab="0"/>
  </bookViews>
  <sheets>
    <sheet name="баланс" sheetId="1" r:id="rId1"/>
    <sheet name="Отчет о приябылях и убытках" sheetId="2" r:id="rId2"/>
    <sheet name="Отчет о движении ден. средств" sheetId="3" r:id="rId3"/>
    <sheet name="Отчет об изм-ниях в капитале" sheetId="4" r:id="rId4"/>
  </sheets>
  <definedNames/>
  <calcPr fullCalcOnLoad="1"/>
</workbook>
</file>

<file path=xl/sharedStrings.xml><?xml version="1.0" encoding="utf-8"?>
<sst xmlns="http://schemas.openxmlformats.org/spreadsheetml/2006/main" count="143" uniqueCount="108">
  <si>
    <t>(в тысячах казахстанских тенге)</t>
  </si>
  <si>
    <t>Денежные средства и их эквиваленты</t>
  </si>
  <si>
    <t>Инвестиции в ассоциированные компании</t>
  </si>
  <si>
    <t>Отсроченные активы по налогу на прибыль</t>
  </si>
  <si>
    <t>Текущие активы по подоходному налогу</t>
  </si>
  <si>
    <t>Прочие активы, за вычетом резервов под обесценение</t>
  </si>
  <si>
    <t>ИТОГО АКТИВЫ</t>
  </si>
  <si>
    <t>ОБЯЗАТЕЛЬСТВА И КАПИТАЛ</t>
  </si>
  <si>
    <t>ОБЯЗАТЕЛЬСТВА:</t>
  </si>
  <si>
    <t>Ссуды банков и иных финансовых учреждений</t>
  </si>
  <si>
    <t>Выпущенные долговые ценные бумаги</t>
  </si>
  <si>
    <t>Прочие обязательства</t>
  </si>
  <si>
    <t>Итого обязательства</t>
  </si>
  <si>
    <t>КАПИТАЛ:</t>
  </si>
  <si>
    <t>Акционерный капитал</t>
  </si>
  <si>
    <t>-</t>
  </si>
  <si>
    <t>Ссуды и средства, предоставленные банкам, за вычетом резервов под обесценение</t>
  </si>
  <si>
    <t>Ссуды, предоставленные клиентам, за вычетом резервов под обесценение</t>
  </si>
  <si>
    <t>Ценные бумаги, приобретенные по договорам обратного РЕПО</t>
  </si>
  <si>
    <t>Инвестиции, имеющиеся в наличии для продажи, за вычетом резервов под обесценение</t>
  </si>
  <si>
    <t>Основные средства и нематериальные активы, за вычетом накопленной амортизации</t>
  </si>
  <si>
    <t>Резерв по переоценке основных средств</t>
  </si>
  <si>
    <t>Прочие резервы</t>
  </si>
  <si>
    <t>Итого капитал</t>
  </si>
  <si>
    <t>ИТОГО ОБЯЗАТЕЛЬСТВО И КАПИТАЛ</t>
  </si>
  <si>
    <t xml:space="preserve">Процентный доход </t>
  </si>
  <si>
    <t xml:space="preserve">Процентный расход </t>
  </si>
  <si>
    <t xml:space="preserve">Прочие доходы </t>
  </si>
  <si>
    <t>ДВИЖЕНИЕ ДЕНЕЖНЫХ СРЕДСТВ ОТ ОПЕРАЦИОННОЙ ДЕЯТЕЛЬНОСТИ:</t>
  </si>
  <si>
    <t>(УБЫТОК)/Прибыль до налога на прибыль</t>
  </si>
  <si>
    <t>Корректировки на:</t>
  </si>
  <si>
    <t>Формирование резерва под обесценение займов клиентам</t>
  </si>
  <si>
    <t>Амортизация основных средств и нематериальных активов</t>
  </si>
  <si>
    <t>Уменьшение/(увеличение) операционных активов:</t>
  </si>
  <si>
    <t>Прочие активы</t>
  </si>
  <si>
    <t>Увеличение/(уменьшение) операционных обязательств:</t>
  </si>
  <si>
    <t>ДВИЖЕНИЕ ДЕНЕЖНЫХ СРЕДСТВ ОТ ИНВЕСТИЦИОННОЙ ДЕЯТЕЛЬНОСТИ:</t>
  </si>
  <si>
    <t>Приобретение основных средств и нематериальных активов</t>
  </si>
  <si>
    <t>Выручка от реализации основных средств</t>
  </si>
  <si>
    <t>Приобретение инвестиций, имеющихся в наличии для продажи</t>
  </si>
  <si>
    <t>Чистый отток денежных средств от инвестиционной деятельности</t>
  </si>
  <si>
    <t>Итого</t>
  </si>
  <si>
    <t>Перемещение</t>
  </si>
  <si>
    <t>ДВИЖЕНИЕ ДЕНЕЖНЫХ СРЕДСТВ ОТ ФИНАНСОВОЙ ДЕЯТЕЛЬНОСТИ:</t>
  </si>
  <si>
    <t>Выручка, полученная от продажи выпущенных долговых ценных бумаг</t>
  </si>
  <si>
    <t>Дивиденды уплаченные</t>
  </si>
  <si>
    <t>Чистый приток денежных средств от финансовой деятельности</t>
  </si>
  <si>
    <t>ЧИСТОЕ УМЕНЬШЕНИЕ ДЕНЕЖНЫХ СРЕДСТВ И ИХ ЭКВИВАЛЕНТОВ</t>
  </si>
  <si>
    <t>ДЕНЕЖНЫЕ СРЕДСТВА И ИХ ЭКВИВАЛЕНТЫ, начало года</t>
  </si>
  <si>
    <t>ДЕНЕЖНЫЕ СРЕДСТВА И ИХ ЭКВИВАЛЕНТЫ, конец года</t>
  </si>
  <si>
    <t>БУХГАЛТЕРСКИЙ БАЛАНС НА 31 ДЕКАБРЯ 2007 ГОДА</t>
  </si>
  <si>
    <t xml:space="preserve"> на 31 декабря 2007 г.</t>
  </si>
  <si>
    <t xml:space="preserve"> на 31 декабря 2006 г.</t>
  </si>
  <si>
    <t>АКТИВЫ</t>
  </si>
  <si>
    <t>Резерв по переоценке справедливой стоимости инвестиций</t>
  </si>
  <si>
    <t>Накопленные убытки</t>
  </si>
  <si>
    <t>ОТЧЕТ О ПРИБЫЛЯХ И УБЫТКАХ ЗА ГОД ЗАКОНЧИВШЕЙСЯ 31 ДЕКАБРЯ 2007 ГОДА</t>
  </si>
  <si>
    <t xml:space="preserve">Чистый убыток от операций с иностранной валютой </t>
  </si>
  <si>
    <t>Чистая реализованная прибыль/(убыток) по активам, имеющимся для продажи</t>
  </si>
  <si>
    <t>Доход от операций с ассоциированными компаниями и неконсолидированными дочерними организациями</t>
  </si>
  <si>
    <t>Убыток от обесценения</t>
  </si>
  <si>
    <t>Общие административные расходы</t>
  </si>
  <si>
    <t>Убыток до налогообложения</t>
  </si>
  <si>
    <t>Экономия по подоходному налогу</t>
  </si>
  <si>
    <t>ЧИСТАЯ ПРИБЫЛЬ/(УБЫТОК)</t>
  </si>
  <si>
    <t>Чистый процентный доход</t>
  </si>
  <si>
    <t>ОТЧЕТ ОБ ИЗМЕНЕНИЯХ В КАПИТАЛЕ ЗА ГОД, ЗАКОНЧИВШИЙСЯ 31 ДЕКАБРЯ 2007 ГОДА</t>
  </si>
  <si>
    <t>Резер по переоценке инвестиций, имеющихся в наличие для продажи</t>
  </si>
  <si>
    <t xml:space="preserve">Корректировки, относящиеся к предыдущим периодам </t>
  </si>
  <si>
    <t>Остаток на 1 января 2006г.</t>
  </si>
  <si>
    <t>Остаток на 1 января 2006г.,пересчитано</t>
  </si>
  <si>
    <t>Чистый убыток за год, согласно отчетности за предыдущий период</t>
  </si>
  <si>
    <t>Чистые нереализованные убытки по активам, имеющимся в наличии для продажи, пересчитано</t>
  </si>
  <si>
    <t>Чистые нереализованные убытки по активам, имеющимся в наличии для продажи, переведенные в отчет о прибылях и убытках при выбытии</t>
  </si>
  <si>
    <t>Сумма, ошибочно признанная в резерве переоценки</t>
  </si>
  <si>
    <t>Итого доход</t>
  </si>
  <si>
    <t>Акции выпущенные</t>
  </si>
  <si>
    <t>Остаток на 31 декабря 2006г.,пересчитано</t>
  </si>
  <si>
    <t>Чистая прибыль за год</t>
  </si>
  <si>
    <t>Чистые нереализованные убытки по активам, имеющимся в наличии для продажи</t>
  </si>
  <si>
    <t>Остаток на 31 декабря 2007г.</t>
  </si>
  <si>
    <t>ОТЧЕТ О ДВИЖЕНИИ ДЕНЕЖНЫХ СРЕДСТВ ЗА ГОД, ЗАКОНЧИВШИЙСЯ 31 ДЕКАБРЯ 2007 ГОДА</t>
  </si>
  <si>
    <t xml:space="preserve"> на 31 декабря 2006г., пересчитано</t>
  </si>
  <si>
    <t>Доход от продажи основных средств</t>
  </si>
  <si>
    <t>Амортизация дисконта по выпущенным долговым обязательствам</t>
  </si>
  <si>
    <t>Начисленное процентное вознаграждение по займам акционера</t>
  </si>
  <si>
    <t>Доход от инвестиций в ассоциированные организации</t>
  </si>
  <si>
    <t>Начисленное процентное вознаграждение по выпущенным облигациям</t>
  </si>
  <si>
    <t>Амортизация дисконта по ценным бумагам, имеющимся в наличии для продажи</t>
  </si>
  <si>
    <t>Доход от операционной деятельности до изменений чистых операционных активов</t>
  </si>
  <si>
    <t>Займы, выданные клиентам</t>
  </si>
  <si>
    <t>Счета и средства в банках и других финансовых институтах</t>
  </si>
  <si>
    <t>Займы акционера</t>
  </si>
  <si>
    <t>Дебиторская задолженность по сделкам "обратного РЕПО"</t>
  </si>
  <si>
    <t>Кредиторская задолженность по сделкам "обратного РЕПО"</t>
  </si>
  <si>
    <t>Чистое использование денежных средств в операционной деятельности до налогообложения</t>
  </si>
  <si>
    <t>Налоги уплаченные</t>
  </si>
  <si>
    <t>Чистые денежные потоки от операционной деятельности</t>
  </si>
  <si>
    <t>Поступление от продажи инвестиций, имеющихся в наличии для продажи</t>
  </si>
  <si>
    <t>Чистая выручка от реализации дочерних и ассоциировнных компаний</t>
  </si>
  <si>
    <t>Долговые ценные бумаги выпущенные</t>
  </si>
  <si>
    <t>Выпуск акций</t>
  </si>
  <si>
    <t>Председатель Правления</t>
  </si>
  <si>
    <t>Г. Амрин</t>
  </si>
  <si>
    <t>Главный бухгалтер</t>
  </si>
  <si>
    <t>С. Мыншарипова</t>
  </si>
  <si>
    <t>АО «ФОНД РАЗВИТИЯ ПРЕДПРИНИМАТЕЛЬСТВА «ДАМУ»</t>
  </si>
  <si>
    <t>Финансовая отчетность подтверждена независимой международной компанией ТОО "KPMG Audit"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</si>
</sst>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/>
    </xf>
    <xf numFmtId="0" fontId="0" fillId="0" borderId="11" xfId="0" applyBorder="1" applyAlignment="1">
      <alignment wrapText="1"/>
    </xf>
    <xf numFmtId="0" fontId="6" fillId="0" borderId="11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1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8" fillId="0" borderId="13" xfId="0" applyNumberFormat="1" applyFont="1" applyBorder="1" applyAlignment="1">
      <alignment horizontal="center" vertical="justify" wrapText="1"/>
    </xf>
    <xf numFmtId="3" fontId="0" fillId="0" borderId="14" xfId="0" applyNumberForma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/>
    </xf>
    <xf numFmtId="3" fontId="6" fillId="0" borderId="14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14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3" fontId="0" fillId="0" borderId="16" xfId="0" applyNumberFormat="1" applyBorder="1" applyAlignment="1">
      <alignment horizontal="center"/>
    </xf>
    <xf numFmtId="0" fontId="7" fillId="0" borderId="12" xfId="0" applyFont="1" applyBorder="1" applyAlignment="1">
      <alignment/>
    </xf>
    <xf numFmtId="3" fontId="8" fillId="0" borderId="17" xfId="0" applyNumberFormat="1" applyFont="1" applyBorder="1" applyAlignment="1">
      <alignment horizontal="center" vertical="justify" wrapText="1"/>
    </xf>
    <xf numFmtId="3" fontId="0" fillId="0" borderId="16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/>
    </xf>
    <xf numFmtId="3" fontId="6" fillId="0" borderId="16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3" fontId="0" fillId="0" borderId="13" xfId="0" applyNumberFormat="1" applyBorder="1" applyAlignment="1">
      <alignment horizontal="center" wrapText="1"/>
    </xf>
    <xf numFmtId="3" fontId="0" fillId="0" borderId="17" xfId="0" applyNumberFormat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7" fillId="0" borderId="12" xfId="0" applyFont="1" applyBorder="1" applyAlignment="1">
      <alignment wrapText="1"/>
    </xf>
    <xf numFmtId="3" fontId="1" fillId="0" borderId="0" xfId="0" applyNumberFormat="1" applyFont="1" applyAlignment="1">
      <alignment horizontal="right"/>
    </xf>
    <xf numFmtId="3" fontId="5" fillId="0" borderId="14" xfId="0" applyNumberFormat="1" applyFont="1" applyBorder="1" applyAlignment="1">
      <alignment horizontal="center"/>
    </xf>
    <xf numFmtId="0" fontId="6" fillId="0" borderId="11" xfId="0" applyFont="1" applyFill="1" applyBorder="1" applyAlignment="1">
      <alignment wrapText="1"/>
    </xf>
    <xf numFmtId="3" fontId="0" fillId="0" borderId="15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6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C36"/>
  <sheetViews>
    <sheetView tabSelected="1" zoomScalePageLayoutView="0" workbookViewId="0" topLeftCell="A1">
      <selection activeCell="A46" sqref="A46"/>
    </sheetView>
  </sheetViews>
  <sheetFormatPr defaultColWidth="9.00390625" defaultRowHeight="12.75"/>
  <cols>
    <col min="1" max="1" width="57.75390625" style="0" customWidth="1"/>
    <col min="2" max="2" width="18.00390625" style="12" customWidth="1"/>
    <col min="3" max="3" width="18.375" style="12" customWidth="1"/>
  </cols>
  <sheetData>
    <row r="1" spans="1:3" ht="12.75">
      <c r="A1" s="44" t="s">
        <v>106</v>
      </c>
      <c r="B1" s="44"/>
      <c r="C1" s="44"/>
    </row>
    <row r="2" spans="1:3" ht="12.75">
      <c r="A2" s="44" t="s">
        <v>50</v>
      </c>
      <c r="B2" s="44"/>
      <c r="C2" s="44"/>
    </row>
    <row r="3" ht="13.5" thickBot="1">
      <c r="A3" s="11" t="s">
        <v>0</v>
      </c>
    </row>
    <row r="4" spans="1:3" ht="12.75" customHeight="1">
      <c r="A4" s="6"/>
      <c r="B4" s="13" t="s">
        <v>51</v>
      </c>
      <c r="C4" s="24" t="s">
        <v>52</v>
      </c>
    </row>
    <row r="5" spans="1:3" ht="12.75">
      <c r="A5" s="41" t="s">
        <v>53</v>
      </c>
      <c r="B5" s="42"/>
      <c r="C5" s="43"/>
    </row>
    <row r="6" spans="1:3" ht="14.25" customHeight="1">
      <c r="A6" s="8" t="s">
        <v>1</v>
      </c>
      <c r="B6" s="14">
        <v>833692</v>
      </c>
      <c r="C6" s="22">
        <v>1195801</v>
      </c>
    </row>
    <row r="7" spans="1:3" ht="15.75" customHeight="1">
      <c r="A7" s="8" t="s">
        <v>18</v>
      </c>
      <c r="B7" s="14">
        <v>8058732</v>
      </c>
      <c r="C7" s="22">
        <v>1879832</v>
      </c>
    </row>
    <row r="8" spans="1:3" ht="25.5">
      <c r="A8" s="4" t="s">
        <v>16</v>
      </c>
      <c r="B8" s="14">
        <v>50119871</v>
      </c>
      <c r="C8" s="22">
        <v>2044081</v>
      </c>
    </row>
    <row r="9" spans="1:3" ht="25.5">
      <c r="A9" s="4" t="s">
        <v>17</v>
      </c>
      <c r="B9" s="14">
        <v>16223235</v>
      </c>
      <c r="C9" s="22">
        <v>13121001</v>
      </c>
    </row>
    <row r="10" spans="1:3" ht="25.5">
      <c r="A10" s="4" t="s">
        <v>19</v>
      </c>
      <c r="B10" s="14">
        <v>8313413</v>
      </c>
      <c r="C10" s="22">
        <v>8951114</v>
      </c>
    </row>
    <row r="11" spans="1:3" ht="15" customHeight="1">
      <c r="A11" s="8" t="s">
        <v>2</v>
      </c>
      <c r="B11" s="14">
        <v>22154</v>
      </c>
      <c r="C11" s="22">
        <v>22154</v>
      </c>
    </row>
    <row r="12" spans="1:3" ht="25.5">
      <c r="A12" s="4" t="s">
        <v>20</v>
      </c>
      <c r="B12" s="14">
        <v>600091</v>
      </c>
      <c r="C12" s="22">
        <v>587605</v>
      </c>
    </row>
    <row r="13" spans="1:3" ht="15.75" customHeight="1">
      <c r="A13" s="8" t="s">
        <v>3</v>
      </c>
      <c r="B13" s="14">
        <v>681757</v>
      </c>
      <c r="C13" s="22">
        <v>657888</v>
      </c>
    </row>
    <row r="14" spans="1:3" ht="15" customHeight="1">
      <c r="A14" s="8" t="s">
        <v>4</v>
      </c>
      <c r="B14" s="14">
        <v>301982</v>
      </c>
      <c r="C14" s="22">
        <v>151615</v>
      </c>
    </row>
    <row r="15" spans="1:3" ht="17.25" customHeight="1">
      <c r="A15" s="8" t="s">
        <v>5</v>
      </c>
      <c r="B15" s="20">
        <v>466253</v>
      </c>
      <c r="C15" s="25">
        <v>394665</v>
      </c>
    </row>
    <row r="16" spans="1:3" ht="19.5" customHeight="1">
      <c r="A16" s="21" t="s">
        <v>6</v>
      </c>
      <c r="B16" s="15">
        <f>SUM(B6:B15)</f>
        <v>85621180</v>
      </c>
      <c r="C16" s="26">
        <f>SUM(C6:C15)</f>
        <v>29005756</v>
      </c>
    </row>
    <row r="17" spans="1:3" ht="12.75">
      <c r="A17" s="41" t="s">
        <v>7</v>
      </c>
      <c r="B17" s="42"/>
      <c r="C17" s="43"/>
    </row>
    <row r="18" spans="1:3" ht="12.75">
      <c r="A18" s="3" t="s">
        <v>8</v>
      </c>
      <c r="B18" s="16"/>
      <c r="C18" s="27"/>
    </row>
    <row r="19" spans="1:3" ht="12.75">
      <c r="A19" s="8" t="s">
        <v>9</v>
      </c>
      <c r="B19" s="14">
        <f>811599+48947671</f>
        <v>49759270</v>
      </c>
      <c r="C19" s="22">
        <v>1687089</v>
      </c>
    </row>
    <row r="20" spans="1:3" ht="14.25" customHeight="1">
      <c r="A20" s="8" t="s">
        <v>10</v>
      </c>
      <c r="B20" s="14">
        <v>3109123</v>
      </c>
      <c r="C20" s="22">
        <v>3128785</v>
      </c>
    </row>
    <row r="21" spans="1:3" ht="12.75">
      <c r="A21" s="8" t="s">
        <v>11</v>
      </c>
      <c r="B21" s="20">
        <v>499395</v>
      </c>
      <c r="C21" s="25">
        <v>302126</v>
      </c>
    </row>
    <row r="22" spans="1:3" ht="15" customHeight="1">
      <c r="A22" s="3" t="s">
        <v>12</v>
      </c>
      <c r="B22" s="17">
        <f>SUM(B19:B21)</f>
        <v>53367788</v>
      </c>
      <c r="C22" s="28">
        <f>SUM(C19:C21)</f>
        <v>5118000</v>
      </c>
    </row>
    <row r="23" spans="1:3" ht="12.75">
      <c r="A23" s="3" t="s">
        <v>13</v>
      </c>
      <c r="B23" s="14"/>
      <c r="C23" s="22"/>
    </row>
    <row r="24" spans="1:3" ht="13.5" customHeight="1">
      <c r="A24" s="8" t="s">
        <v>14</v>
      </c>
      <c r="B24" s="14">
        <v>37120273</v>
      </c>
      <c r="C24" s="22">
        <v>28120273</v>
      </c>
    </row>
    <row r="25" spans="1:3" ht="18.75" customHeight="1">
      <c r="A25" s="8" t="s">
        <v>54</v>
      </c>
      <c r="B25" s="14">
        <v>-882056</v>
      </c>
      <c r="C25" s="22">
        <v>-239107</v>
      </c>
    </row>
    <row r="26" spans="1:3" ht="16.5" customHeight="1">
      <c r="A26" s="8" t="s">
        <v>22</v>
      </c>
      <c r="B26" s="14">
        <v>316430</v>
      </c>
      <c r="C26" s="22">
        <v>316430</v>
      </c>
    </row>
    <row r="27" spans="1:3" ht="12.75">
      <c r="A27" s="8" t="s">
        <v>55</v>
      </c>
      <c r="B27" s="20">
        <v>-4301255</v>
      </c>
      <c r="C27" s="25">
        <v>-4309840</v>
      </c>
    </row>
    <row r="28" spans="1:3" ht="12" customHeight="1">
      <c r="A28" s="3" t="s">
        <v>23</v>
      </c>
      <c r="B28" s="17">
        <f>SUM(B24:B27)</f>
        <v>32253392</v>
      </c>
      <c r="C28" s="28">
        <f>SUM(C24:C27)</f>
        <v>23887756</v>
      </c>
    </row>
    <row r="29" spans="1:3" ht="19.5" customHeight="1" thickBot="1">
      <c r="A29" s="23" t="s">
        <v>24</v>
      </c>
      <c r="B29" s="18">
        <f>B22+B28</f>
        <v>85621180</v>
      </c>
      <c r="C29" s="29">
        <f>C22+C28</f>
        <v>29005756</v>
      </c>
    </row>
    <row r="30" spans="1:3" ht="12.75">
      <c r="A30" s="1"/>
      <c r="B30" s="19"/>
      <c r="C30" s="19"/>
    </row>
    <row r="31" spans="1:3" ht="12.75">
      <c r="A31" s="39" t="s">
        <v>102</v>
      </c>
      <c r="B31" s="40"/>
      <c r="C31" s="40" t="s">
        <v>103</v>
      </c>
    </row>
    <row r="32" spans="1:3" ht="12.75">
      <c r="A32" s="39" t="s">
        <v>104</v>
      </c>
      <c r="B32" s="40"/>
      <c r="C32" s="40" t="s">
        <v>105</v>
      </c>
    </row>
    <row r="33" spans="1:3" ht="12.75">
      <c r="A33" s="1"/>
      <c r="B33" s="19"/>
      <c r="C33" s="19"/>
    </row>
    <row r="34" spans="1:3" ht="12.75">
      <c r="A34" s="1"/>
      <c r="B34" s="19"/>
      <c r="C34" s="19"/>
    </row>
    <row r="35" spans="1:3" ht="12.75">
      <c r="A35" s="1"/>
      <c r="B35" s="19"/>
      <c r="C35" s="19"/>
    </row>
    <row r="36" ht="12.75">
      <c r="A36" s="46" t="s">
        <v>107</v>
      </c>
    </row>
  </sheetData>
  <sheetProtection/>
  <mergeCells count="4">
    <mergeCell ref="A17:C17"/>
    <mergeCell ref="A1:C1"/>
    <mergeCell ref="A2:C2"/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C19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54.875" style="0" customWidth="1"/>
    <col min="2" max="2" width="18.375" style="12" customWidth="1"/>
    <col min="3" max="3" width="17.625" style="12" customWidth="1"/>
  </cols>
  <sheetData>
    <row r="1" spans="1:3" ht="12.75">
      <c r="A1" s="44" t="s">
        <v>106</v>
      </c>
      <c r="B1" s="44"/>
      <c r="C1" s="44"/>
    </row>
    <row r="2" spans="1:3" ht="15" customHeight="1">
      <c r="A2" s="45" t="s">
        <v>56</v>
      </c>
      <c r="B2" s="45"/>
      <c r="C2" s="45"/>
    </row>
    <row r="3" ht="13.5" thickBot="1">
      <c r="A3" s="11" t="s">
        <v>0</v>
      </c>
    </row>
    <row r="4" spans="1:3" ht="12.75" customHeight="1">
      <c r="A4" s="7"/>
      <c r="B4" s="13" t="s">
        <v>51</v>
      </c>
      <c r="C4" s="24" t="s">
        <v>52</v>
      </c>
    </row>
    <row r="5" spans="1:3" ht="18.75" customHeight="1">
      <c r="A5" s="8" t="s">
        <v>25</v>
      </c>
      <c r="B5" s="20">
        <v>3362486</v>
      </c>
      <c r="C5" s="20">
        <v>2487394</v>
      </c>
    </row>
    <row r="6" spans="1:3" ht="18.75" customHeight="1">
      <c r="A6" s="8" t="s">
        <v>26</v>
      </c>
      <c r="B6" s="20">
        <v>-451194</v>
      </c>
      <c r="C6" s="20">
        <v>-394360</v>
      </c>
    </row>
    <row r="7" spans="1:3" ht="16.5" customHeight="1">
      <c r="A7" s="5" t="s">
        <v>65</v>
      </c>
      <c r="B7" s="17">
        <f>SUM(B5:B6)</f>
        <v>2911292</v>
      </c>
      <c r="C7" s="17">
        <f>SUM(C5:C6)</f>
        <v>2093034</v>
      </c>
    </row>
    <row r="8" spans="1:3" ht="15.75" customHeight="1">
      <c r="A8" s="4" t="s">
        <v>57</v>
      </c>
      <c r="B8" s="20">
        <v>-12433</v>
      </c>
      <c r="C8" s="20">
        <v>-108336</v>
      </c>
    </row>
    <row r="9" spans="1:3" ht="25.5">
      <c r="A9" s="4" t="s">
        <v>58</v>
      </c>
      <c r="B9" s="20"/>
      <c r="C9" s="20">
        <v>42161</v>
      </c>
    </row>
    <row r="10" spans="1:3" ht="29.25" customHeight="1">
      <c r="A10" s="4" t="s">
        <v>59</v>
      </c>
      <c r="B10" s="20"/>
      <c r="C10" s="20">
        <v>7002</v>
      </c>
    </row>
    <row r="11" spans="1:3" ht="12.75">
      <c r="A11" s="8" t="s">
        <v>27</v>
      </c>
      <c r="B11" s="20">
        <v>29894</v>
      </c>
      <c r="C11" s="20">
        <v>28769</v>
      </c>
    </row>
    <row r="12" spans="1:3" ht="15.75" customHeight="1">
      <c r="A12" s="8" t="s">
        <v>60</v>
      </c>
      <c r="B12" s="20">
        <v>-1559361</v>
      </c>
      <c r="C12" s="20">
        <v>-5869818</v>
      </c>
    </row>
    <row r="13" spans="1:3" ht="21" customHeight="1">
      <c r="A13" s="8" t="s">
        <v>61</v>
      </c>
      <c r="B13" s="20">
        <v>-1384676</v>
      </c>
      <c r="C13" s="20">
        <v>-1075929</v>
      </c>
    </row>
    <row r="14" spans="1:3" ht="18.75" customHeight="1">
      <c r="A14" s="3" t="s">
        <v>62</v>
      </c>
      <c r="B14" s="17">
        <f>SUM(B7:B13)</f>
        <v>-15284</v>
      </c>
      <c r="C14" s="17">
        <f>SUM(C7:C13)</f>
        <v>-4883117</v>
      </c>
    </row>
    <row r="15" spans="1:3" ht="18" customHeight="1">
      <c r="A15" s="8" t="s">
        <v>63</v>
      </c>
      <c r="B15" s="20">
        <v>23869</v>
      </c>
      <c r="C15" s="20">
        <v>661688</v>
      </c>
    </row>
    <row r="16" spans="1:3" ht="18" customHeight="1" thickBot="1">
      <c r="A16" s="23" t="s">
        <v>64</v>
      </c>
      <c r="B16" s="18">
        <f>SUM(B14:B15)</f>
        <v>8585</v>
      </c>
      <c r="C16" s="18">
        <f>SUM(C14:C15)</f>
        <v>-4221429</v>
      </c>
    </row>
    <row r="17" spans="1:3" ht="12.75">
      <c r="A17" s="1"/>
      <c r="B17" s="19"/>
      <c r="C17" s="19"/>
    </row>
    <row r="18" spans="1:3" ht="12.75">
      <c r="A18" s="39" t="s">
        <v>102</v>
      </c>
      <c r="B18" s="40"/>
      <c r="C18" s="40" t="s">
        <v>103</v>
      </c>
    </row>
    <row r="19" spans="1:3" ht="12.75">
      <c r="A19" s="39" t="s">
        <v>104</v>
      </c>
      <c r="B19" s="40"/>
      <c r="C19" s="40" t="s">
        <v>105</v>
      </c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C48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82.75390625" style="0" customWidth="1"/>
    <col min="2" max="3" width="19.875" style="12" customWidth="1"/>
  </cols>
  <sheetData>
    <row r="1" spans="1:3" ht="12.75">
      <c r="A1" s="44" t="s">
        <v>106</v>
      </c>
      <c r="B1" s="44"/>
      <c r="C1" s="44"/>
    </row>
    <row r="2" spans="1:2" ht="13.5" customHeight="1">
      <c r="A2" s="45" t="s">
        <v>81</v>
      </c>
      <c r="B2" s="45"/>
    </row>
    <row r="3" ht="13.5" thickBot="1">
      <c r="C3" s="34" t="s">
        <v>0</v>
      </c>
    </row>
    <row r="4" spans="1:3" ht="22.5">
      <c r="A4" s="6"/>
      <c r="B4" s="13" t="s">
        <v>51</v>
      </c>
      <c r="C4" s="24" t="s">
        <v>82</v>
      </c>
    </row>
    <row r="5" spans="1:3" ht="15.75" customHeight="1">
      <c r="A5" s="5" t="s">
        <v>28</v>
      </c>
      <c r="B5" s="14"/>
      <c r="C5" s="22"/>
    </row>
    <row r="6" spans="1:3" ht="12.75">
      <c r="A6" s="8" t="s">
        <v>29</v>
      </c>
      <c r="B6" s="14">
        <v>-15284</v>
      </c>
      <c r="C6" s="22">
        <v>-4883117</v>
      </c>
    </row>
    <row r="7" spans="1:3" ht="15.75" customHeight="1">
      <c r="A7" s="8" t="s">
        <v>30</v>
      </c>
      <c r="B7" s="14"/>
      <c r="C7" s="22"/>
    </row>
    <row r="8" spans="1:3" ht="15.75" customHeight="1">
      <c r="A8" s="4" t="s">
        <v>32</v>
      </c>
      <c r="B8" s="14">
        <v>46584</v>
      </c>
      <c r="C8" s="22">
        <v>42620</v>
      </c>
    </row>
    <row r="9" spans="1:3" ht="12.75" customHeight="1">
      <c r="A9" s="4" t="s">
        <v>31</v>
      </c>
      <c r="B9" s="14">
        <v>1559361</v>
      </c>
      <c r="C9" s="22">
        <v>5884465</v>
      </c>
    </row>
    <row r="10" spans="1:3" ht="12.75" customHeight="1">
      <c r="A10" s="4" t="s">
        <v>83</v>
      </c>
      <c r="B10" s="14">
        <v>-4801</v>
      </c>
      <c r="C10" s="22">
        <v>-1945</v>
      </c>
    </row>
    <row r="11" spans="1:3" ht="12.75" customHeight="1">
      <c r="A11" s="4" t="s">
        <v>84</v>
      </c>
      <c r="B11" s="14">
        <v>-12509</v>
      </c>
      <c r="C11" s="22"/>
    </row>
    <row r="12" spans="1:3" ht="12.75">
      <c r="A12" s="4" t="s">
        <v>85</v>
      </c>
      <c r="B12" s="14">
        <v>147671</v>
      </c>
      <c r="C12" s="22"/>
    </row>
    <row r="13" spans="1:3" ht="18" customHeight="1">
      <c r="A13" s="4" t="s">
        <v>86</v>
      </c>
      <c r="B13" s="14"/>
      <c r="C13" s="22">
        <v>7002</v>
      </c>
    </row>
    <row r="14" spans="1:3" ht="15.75" customHeight="1">
      <c r="A14" s="4" t="s">
        <v>87</v>
      </c>
      <c r="B14" s="14"/>
      <c r="C14" s="22">
        <v>78750</v>
      </c>
    </row>
    <row r="15" spans="1:3" ht="15" customHeight="1">
      <c r="A15" s="4" t="s">
        <v>88</v>
      </c>
      <c r="B15" s="14">
        <v>33072</v>
      </c>
      <c r="C15" s="22">
        <v>59995</v>
      </c>
    </row>
    <row r="16" spans="1:3" ht="15" customHeight="1">
      <c r="A16" s="5" t="s">
        <v>89</v>
      </c>
      <c r="B16" s="17">
        <v>1754094</v>
      </c>
      <c r="C16" s="28">
        <v>1187770</v>
      </c>
    </row>
    <row r="17" spans="1:3" ht="15" customHeight="1">
      <c r="A17" s="5" t="s">
        <v>33</v>
      </c>
      <c r="B17" s="14"/>
      <c r="C17" s="22"/>
    </row>
    <row r="18" spans="1:3" ht="12.75">
      <c r="A18" s="4" t="s">
        <v>91</v>
      </c>
      <c r="B18" s="14">
        <v>-46592372</v>
      </c>
      <c r="C18" s="22">
        <v>114649</v>
      </c>
    </row>
    <row r="19" spans="1:3" ht="16.5" customHeight="1">
      <c r="A19" s="4" t="s">
        <v>90</v>
      </c>
      <c r="B19" s="14">
        <v>-5986098</v>
      </c>
      <c r="C19" s="22">
        <v>-4093266</v>
      </c>
    </row>
    <row r="20" spans="1:3" ht="18" customHeight="1">
      <c r="A20" s="4" t="s">
        <v>93</v>
      </c>
      <c r="B20" s="14">
        <v>-6178900</v>
      </c>
      <c r="C20" s="22">
        <v>136193</v>
      </c>
    </row>
    <row r="21" spans="1:3" ht="18" customHeight="1">
      <c r="A21" s="4" t="s">
        <v>34</v>
      </c>
      <c r="B21" s="14">
        <v>-91959</v>
      </c>
      <c r="C21" s="22">
        <v>151560</v>
      </c>
    </row>
    <row r="22" spans="1:3" ht="14.25" customHeight="1">
      <c r="A22" s="5" t="s">
        <v>35</v>
      </c>
      <c r="B22" s="14"/>
      <c r="C22" s="22"/>
    </row>
    <row r="23" spans="1:3" ht="12.75" customHeight="1">
      <c r="A23" s="4" t="s">
        <v>91</v>
      </c>
      <c r="B23" s="14">
        <v>-875490</v>
      </c>
      <c r="C23" s="22">
        <v>-1963533</v>
      </c>
    </row>
    <row r="24" spans="1:3" ht="16.5" customHeight="1">
      <c r="A24" s="4" t="s">
        <v>92</v>
      </c>
      <c r="B24" s="14">
        <v>48800000</v>
      </c>
      <c r="C24" s="22"/>
    </row>
    <row r="25" spans="1:3" ht="16.5" customHeight="1">
      <c r="A25" s="4" t="s">
        <v>94</v>
      </c>
      <c r="B25" s="14"/>
      <c r="C25" s="22">
        <v>-1001306</v>
      </c>
    </row>
    <row r="26" spans="1:3" ht="13.5" customHeight="1">
      <c r="A26" s="4" t="s">
        <v>11</v>
      </c>
      <c r="B26" s="20">
        <v>-58725</v>
      </c>
      <c r="C26" s="25">
        <v>229961</v>
      </c>
    </row>
    <row r="27" spans="1:3" ht="24" customHeight="1">
      <c r="A27" s="5" t="s">
        <v>95</v>
      </c>
      <c r="B27" s="17">
        <v>-9112000</v>
      </c>
      <c r="C27" s="28">
        <v>-5237972</v>
      </c>
    </row>
    <row r="28" spans="1:3" ht="12" customHeight="1">
      <c r="A28" s="4" t="s">
        <v>96</v>
      </c>
      <c r="B28" s="20">
        <v>-150367</v>
      </c>
      <c r="C28" s="25">
        <v>-151615</v>
      </c>
    </row>
    <row r="29" spans="1:3" ht="12.75" customHeight="1">
      <c r="A29" s="5" t="s">
        <v>97</v>
      </c>
      <c r="B29" s="17">
        <v>-9262367</v>
      </c>
      <c r="C29" s="28">
        <v>-5389587</v>
      </c>
    </row>
    <row r="30" spans="1:3" ht="15.75" customHeight="1">
      <c r="A30" s="5" t="s">
        <v>36</v>
      </c>
      <c r="B30" s="14"/>
      <c r="C30" s="22"/>
    </row>
    <row r="31" spans="1:3" ht="13.5" customHeight="1">
      <c r="A31" s="4" t="s">
        <v>37</v>
      </c>
      <c r="B31" s="14">
        <v>-65512</v>
      </c>
      <c r="C31" s="22">
        <v>-109499</v>
      </c>
    </row>
    <row r="32" spans="1:3" ht="12.75">
      <c r="A32" s="4" t="s">
        <v>38</v>
      </c>
      <c r="B32" s="14">
        <v>11243</v>
      </c>
      <c r="C32" s="22">
        <v>5895</v>
      </c>
    </row>
    <row r="33" spans="1:3" ht="15" customHeight="1">
      <c r="A33" s="4" t="s">
        <v>39</v>
      </c>
      <c r="B33" s="14">
        <v>-2037690</v>
      </c>
      <c r="C33" s="22">
        <v>-20160755</v>
      </c>
    </row>
    <row r="34" spans="1:3" ht="12.75">
      <c r="A34" s="4" t="s">
        <v>98</v>
      </c>
      <c r="B34" s="14">
        <v>1999370</v>
      </c>
      <c r="C34" s="22">
        <v>12600590</v>
      </c>
    </row>
    <row r="35" spans="1:3" ht="14.25" customHeight="1">
      <c r="A35" s="4" t="s">
        <v>99</v>
      </c>
      <c r="B35" s="35"/>
      <c r="C35" s="22">
        <v>9131</v>
      </c>
    </row>
    <row r="36" spans="1:3" ht="15" customHeight="1">
      <c r="A36" s="5" t="s">
        <v>40</v>
      </c>
      <c r="B36" s="17">
        <v>-92589</v>
      </c>
      <c r="C36" s="28">
        <v>-7654638</v>
      </c>
    </row>
    <row r="37" spans="1:3" ht="12.75">
      <c r="A37" s="36" t="s">
        <v>43</v>
      </c>
      <c r="B37" s="14"/>
      <c r="C37" s="22"/>
    </row>
    <row r="38" spans="1:3" ht="12.75">
      <c r="A38" s="9" t="s">
        <v>100</v>
      </c>
      <c r="B38" s="14"/>
      <c r="C38" s="22">
        <v>3050035</v>
      </c>
    </row>
    <row r="39" spans="1:3" ht="18.75" customHeight="1">
      <c r="A39" s="9" t="s">
        <v>44</v>
      </c>
      <c r="B39" s="14">
        <v>-7153</v>
      </c>
      <c r="C39" s="22"/>
    </row>
    <row r="40" spans="1:3" ht="12.75">
      <c r="A40" s="9" t="s">
        <v>101</v>
      </c>
      <c r="B40" s="14">
        <v>9000000</v>
      </c>
      <c r="C40" s="22">
        <v>10000000</v>
      </c>
    </row>
    <row r="41" spans="1:3" ht="12.75">
      <c r="A41" s="9" t="s">
        <v>45</v>
      </c>
      <c r="B41" s="35"/>
      <c r="C41" s="25">
        <v>-66305</v>
      </c>
    </row>
    <row r="42" spans="1:3" ht="15.75" customHeight="1">
      <c r="A42" s="36" t="s">
        <v>46</v>
      </c>
      <c r="B42" s="17">
        <v>8992847</v>
      </c>
      <c r="C42" s="28">
        <v>12983730</v>
      </c>
    </row>
    <row r="43" spans="1:3" ht="15.75" customHeight="1">
      <c r="A43" s="36" t="s">
        <v>47</v>
      </c>
      <c r="B43" s="15">
        <v>-362109</v>
      </c>
      <c r="C43" s="26">
        <v>-60495</v>
      </c>
    </row>
    <row r="44" spans="1:3" ht="25.5" customHeight="1">
      <c r="A44" s="9" t="s">
        <v>48</v>
      </c>
      <c r="B44" s="20">
        <v>1195801</v>
      </c>
      <c r="C44" s="25">
        <v>1256296</v>
      </c>
    </row>
    <row r="45" spans="1:3" ht="26.25" customHeight="1" thickBot="1">
      <c r="A45" s="10" t="s">
        <v>49</v>
      </c>
      <c r="B45" s="37">
        <v>833692</v>
      </c>
      <c r="C45" s="38">
        <v>1195801</v>
      </c>
    </row>
    <row r="47" spans="1:3" ht="12.75">
      <c r="A47" s="39" t="s">
        <v>102</v>
      </c>
      <c r="B47" s="40"/>
      <c r="C47" s="40" t="s">
        <v>103</v>
      </c>
    </row>
    <row r="48" spans="1:3" ht="12.75">
      <c r="A48" s="39" t="s">
        <v>104</v>
      </c>
      <c r="B48" s="40"/>
      <c r="C48" s="40" t="s">
        <v>105</v>
      </c>
    </row>
  </sheetData>
  <sheetProtection/>
  <mergeCells count="2">
    <mergeCell ref="A1:C1"/>
    <mergeCell ref="A2:B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G24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47.375" style="0" customWidth="1"/>
    <col min="2" max="2" width="13.125" style="12" customWidth="1"/>
    <col min="3" max="3" width="20.625" style="12" customWidth="1"/>
    <col min="4" max="4" width="16.25390625" style="12" customWidth="1"/>
    <col min="5" max="5" width="8.25390625" style="12" customWidth="1"/>
    <col min="6" max="6" width="17.25390625" style="12" customWidth="1"/>
    <col min="7" max="7" width="11.875" style="12" customWidth="1"/>
    <col min="8" max="8" width="9.125" style="12" customWidth="1"/>
  </cols>
  <sheetData>
    <row r="1" spans="1:7" ht="12.75">
      <c r="A1" s="44" t="s">
        <v>106</v>
      </c>
      <c r="B1" s="44"/>
      <c r="C1" s="44"/>
      <c r="D1" s="44"/>
      <c r="E1" s="44"/>
      <c r="F1" s="44"/>
      <c r="G1" s="44"/>
    </row>
    <row r="2" spans="1:7" ht="18.75" customHeight="1">
      <c r="A2" s="45" t="s">
        <v>66</v>
      </c>
      <c r="B2" s="45"/>
      <c r="C2" s="45"/>
      <c r="D2" s="45"/>
      <c r="E2" s="45"/>
      <c r="F2" s="45"/>
      <c r="G2" s="45"/>
    </row>
    <row r="3" ht="13.5" thickBot="1">
      <c r="A3" s="11" t="s">
        <v>0</v>
      </c>
    </row>
    <row r="4" spans="1:7" ht="54.75" customHeight="1">
      <c r="A4" s="2"/>
      <c r="B4" s="30" t="s">
        <v>14</v>
      </c>
      <c r="C4" s="30" t="s">
        <v>67</v>
      </c>
      <c r="D4" s="30" t="s">
        <v>21</v>
      </c>
      <c r="E4" s="30" t="s">
        <v>22</v>
      </c>
      <c r="F4" s="30" t="s">
        <v>55</v>
      </c>
      <c r="G4" s="31" t="s">
        <v>41</v>
      </c>
    </row>
    <row r="5" spans="1:7" ht="12.75">
      <c r="A5" s="5" t="s">
        <v>69</v>
      </c>
      <c r="B5" s="17">
        <v>18120273</v>
      </c>
      <c r="C5" s="17">
        <v>-5144</v>
      </c>
      <c r="D5" s="17">
        <v>61897</v>
      </c>
      <c r="E5" s="17">
        <v>207676</v>
      </c>
      <c r="F5" s="17">
        <v>-41554</v>
      </c>
      <c r="G5" s="28">
        <f>SUM(B5:F5)</f>
        <v>18343148</v>
      </c>
    </row>
    <row r="6" spans="1:7" ht="26.25" customHeight="1">
      <c r="A6" s="4" t="s">
        <v>68</v>
      </c>
      <c r="B6" s="20"/>
      <c r="C6" s="20"/>
      <c r="D6" s="20">
        <v>-61897</v>
      </c>
      <c r="E6" s="20"/>
      <c r="F6" s="20">
        <v>61897</v>
      </c>
      <c r="G6" s="25" t="s">
        <v>15</v>
      </c>
    </row>
    <row r="7" spans="1:7" ht="25.5" customHeight="1">
      <c r="A7" s="5" t="s">
        <v>70</v>
      </c>
      <c r="B7" s="17">
        <f>SUM(B5:B6)</f>
        <v>18120273</v>
      </c>
      <c r="C7" s="17">
        <f>SUM(C5:C6)</f>
        <v>-5144</v>
      </c>
      <c r="D7" s="17" t="s">
        <v>15</v>
      </c>
      <c r="E7" s="17">
        <f>SUM(E5:E6)</f>
        <v>207676</v>
      </c>
      <c r="F7" s="17">
        <f>SUM(F5:F6)</f>
        <v>20343</v>
      </c>
      <c r="G7" s="28">
        <f>SUM(G5:G6)</f>
        <v>18343148</v>
      </c>
    </row>
    <row r="8" spans="1:7" ht="25.5" customHeight="1">
      <c r="A8" s="4" t="s">
        <v>71</v>
      </c>
      <c r="B8" s="20"/>
      <c r="C8" s="20"/>
      <c r="D8" s="20"/>
      <c r="E8" s="20"/>
      <c r="F8" s="20">
        <v>-3966592</v>
      </c>
      <c r="G8" s="25">
        <f>SUM(C8:F8)</f>
        <v>-3966592</v>
      </c>
    </row>
    <row r="9" spans="1:7" ht="27" customHeight="1">
      <c r="A9" s="4" t="s">
        <v>72</v>
      </c>
      <c r="B9" s="20"/>
      <c r="C9" s="20">
        <v>-493065</v>
      </c>
      <c r="D9" s="20"/>
      <c r="E9" s="20"/>
      <c r="F9" s="20"/>
      <c r="G9" s="25">
        <f>SUM(C9:F9)</f>
        <v>-493065</v>
      </c>
    </row>
    <row r="10" spans="1:7" ht="39" customHeight="1">
      <c r="A10" s="4" t="s">
        <v>73</v>
      </c>
      <c r="B10" s="20"/>
      <c r="C10" s="20">
        <v>4265</v>
      </c>
      <c r="D10" s="20"/>
      <c r="E10" s="20"/>
      <c r="F10" s="20"/>
      <c r="G10" s="25">
        <f>SUM(C10:F10)</f>
        <v>4265</v>
      </c>
    </row>
    <row r="11" spans="1:7" ht="25.5" customHeight="1">
      <c r="A11" s="4" t="s">
        <v>74</v>
      </c>
      <c r="B11" s="20"/>
      <c r="C11" s="20">
        <v>254837</v>
      </c>
      <c r="D11" s="20"/>
      <c r="E11" s="20"/>
      <c r="F11" s="20">
        <v>-254837</v>
      </c>
      <c r="G11" s="25" t="s">
        <v>15</v>
      </c>
    </row>
    <row r="12" spans="1:7" ht="15" customHeight="1">
      <c r="A12" s="5" t="s">
        <v>75</v>
      </c>
      <c r="B12" s="17"/>
      <c r="C12" s="17">
        <f>SUM(C8:C11)</f>
        <v>-233963</v>
      </c>
      <c r="D12" s="17"/>
      <c r="E12" s="17"/>
      <c r="F12" s="17">
        <f>SUM(F8:F11)</f>
        <v>-4221429</v>
      </c>
      <c r="G12" s="28">
        <f>SUM(C12:F12)</f>
        <v>-4455392</v>
      </c>
    </row>
    <row r="13" spans="1:7" ht="12.75" customHeight="1">
      <c r="A13" s="4" t="s">
        <v>42</v>
      </c>
      <c r="B13" s="20"/>
      <c r="C13" s="20"/>
      <c r="D13" s="20"/>
      <c r="E13" s="20">
        <v>108754</v>
      </c>
      <c r="F13" s="20">
        <v>-108754</v>
      </c>
      <c r="G13" s="25"/>
    </row>
    <row r="14" spans="1:7" ht="15.75" customHeight="1">
      <c r="A14" s="4" t="s">
        <v>76</v>
      </c>
      <c r="B14" s="20">
        <v>10000000</v>
      </c>
      <c r="C14" s="20"/>
      <c r="D14" s="20"/>
      <c r="E14" s="20"/>
      <c r="F14" s="20"/>
      <c r="G14" s="25"/>
    </row>
    <row r="15" spans="1:7" ht="15.75" customHeight="1">
      <c r="A15" s="5" t="s">
        <v>77</v>
      </c>
      <c r="B15" s="17">
        <f>B7+B12+B14+B13</f>
        <v>28120273</v>
      </c>
      <c r="C15" s="17">
        <f>C7+C12+C14+C13</f>
        <v>-239107</v>
      </c>
      <c r="D15" s="17" t="s">
        <v>15</v>
      </c>
      <c r="E15" s="17">
        <f>E7+E12+E14+E13</f>
        <v>316430</v>
      </c>
      <c r="F15" s="17">
        <f>F7+F12+F14+F13</f>
        <v>-4309840</v>
      </c>
      <c r="G15" s="28">
        <f>G7+G12+G14+G13</f>
        <v>13887756</v>
      </c>
    </row>
    <row r="16" spans="1:7" ht="12.75">
      <c r="A16" s="4" t="s">
        <v>78</v>
      </c>
      <c r="B16" s="20"/>
      <c r="C16" s="20"/>
      <c r="D16" s="20"/>
      <c r="E16" s="20"/>
      <c r="F16" s="20">
        <v>8585</v>
      </c>
      <c r="G16" s="25">
        <f>SUM(B16:F16)</f>
        <v>8585</v>
      </c>
    </row>
    <row r="17" spans="1:7" ht="25.5" customHeight="1">
      <c r="A17" s="4" t="s">
        <v>79</v>
      </c>
      <c r="B17" s="20"/>
      <c r="C17" s="20">
        <v>-642949</v>
      </c>
      <c r="D17" s="20"/>
      <c r="E17" s="20"/>
      <c r="F17" s="20"/>
      <c r="G17" s="25">
        <f>SUM(B17:F17)</f>
        <v>-642949</v>
      </c>
    </row>
    <row r="18" spans="1:7" ht="15" customHeight="1">
      <c r="A18" s="5" t="s">
        <v>75</v>
      </c>
      <c r="B18" s="17" t="s">
        <v>15</v>
      </c>
      <c r="C18" s="17">
        <f>SUM(C16:C17)</f>
        <v>-642949</v>
      </c>
      <c r="D18" s="17" t="s">
        <v>15</v>
      </c>
      <c r="E18" s="17" t="s">
        <v>15</v>
      </c>
      <c r="F18" s="17">
        <f>SUM(F16:F17)</f>
        <v>8585</v>
      </c>
      <c r="G18" s="28">
        <f>SUM(G16:G17)</f>
        <v>-634364</v>
      </c>
    </row>
    <row r="19" spans="1:7" ht="18" customHeight="1">
      <c r="A19" s="4" t="s">
        <v>76</v>
      </c>
      <c r="B19" s="20">
        <v>9000000</v>
      </c>
      <c r="C19" s="20"/>
      <c r="D19" s="20"/>
      <c r="E19" s="20"/>
      <c r="F19" s="20"/>
      <c r="G19" s="25">
        <v>9000000</v>
      </c>
    </row>
    <row r="20" spans="1:7" ht="18" customHeight="1" thickBot="1">
      <c r="A20" s="33" t="s">
        <v>80</v>
      </c>
      <c r="B20" s="18">
        <f>B15+B19</f>
        <v>37120273</v>
      </c>
      <c r="C20" s="18">
        <f>C15+C18</f>
        <v>-882056</v>
      </c>
      <c r="D20" s="18" t="s">
        <v>15</v>
      </c>
      <c r="E20" s="18">
        <f>E15</f>
        <v>316430</v>
      </c>
      <c r="F20" s="18">
        <f>F15+F18</f>
        <v>-4301255</v>
      </c>
      <c r="G20" s="29">
        <f>SUM(B20:F20)</f>
        <v>32253392</v>
      </c>
    </row>
    <row r="21" spans="2:7" ht="12.75">
      <c r="B21" s="32"/>
      <c r="C21" s="32"/>
      <c r="D21" s="32"/>
      <c r="E21" s="32"/>
      <c r="F21" s="32"/>
      <c r="G21" s="32"/>
    </row>
    <row r="22" spans="1:7" ht="12.75">
      <c r="A22" s="39" t="s">
        <v>102</v>
      </c>
      <c r="B22" s="40"/>
      <c r="D22" s="32"/>
      <c r="E22" s="32"/>
      <c r="F22" s="40" t="s">
        <v>103</v>
      </c>
      <c r="G22" s="32"/>
    </row>
    <row r="23" spans="1:7" ht="12.75">
      <c r="A23" s="39" t="s">
        <v>104</v>
      </c>
      <c r="B23" s="40"/>
      <c r="D23" s="32"/>
      <c r="E23" s="32"/>
      <c r="F23" s="40" t="s">
        <v>105</v>
      </c>
      <c r="G23" s="32"/>
    </row>
    <row r="24" spans="2:7" ht="12.75">
      <c r="B24" s="32"/>
      <c r="C24" s="32"/>
      <c r="D24" s="32"/>
      <c r="E24" s="32"/>
      <c r="F24" s="32"/>
      <c r="G24" s="32"/>
    </row>
  </sheetData>
  <sheetProtection/>
  <mergeCells count="2">
    <mergeCell ref="A1:G1"/>
    <mergeCell ref="A2:G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Alija.Abdrahmanova</dc:creator>
  <cp:keywords/>
  <dc:description/>
  <cp:lastModifiedBy>Viktoriya.Barsukova</cp:lastModifiedBy>
  <cp:lastPrinted>2007-11-19T05:37:30Z</cp:lastPrinted>
  <dcterms:created xsi:type="dcterms:W3CDTF">2007-11-16T04:53:04Z</dcterms:created>
  <dcterms:modified xsi:type="dcterms:W3CDTF">2008-10-02T07:07:18Z</dcterms:modified>
  <cp:category/>
  <cp:version/>
  <cp:contentType/>
  <cp:contentStatus/>
</cp:coreProperties>
</file>